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1400" windowHeight="5580" activeTab="1"/>
  </bookViews>
  <sheets>
    <sheet name="Schaubild" sheetId="1" r:id="rId1"/>
    <sheet name="Übersetzung" sheetId="2" r:id="rId2"/>
  </sheets>
  <definedNames/>
  <calcPr fullCalcOnLoad="1"/>
</workbook>
</file>

<file path=xl/sharedStrings.xml><?xml version="1.0" encoding="utf-8"?>
<sst xmlns="http://schemas.openxmlformats.org/spreadsheetml/2006/main" count="41" uniqueCount="31">
  <si>
    <t>i 5. Gang</t>
  </si>
  <si>
    <t>Felgendurchmesser [Zoll]</t>
  </si>
  <si>
    <t>i 4. Gang</t>
  </si>
  <si>
    <t>i 2. Gang</t>
  </si>
  <si>
    <t>i 1. Gang</t>
  </si>
  <si>
    <t>i 3. Gang</t>
  </si>
  <si>
    <t>Z1</t>
  </si>
  <si>
    <t>Z2</t>
  </si>
  <si>
    <t>5.Gang</t>
  </si>
  <si>
    <t>Achsantrieb</t>
  </si>
  <si>
    <t>:</t>
  </si>
  <si>
    <t>=</t>
  </si>
  <si>
    <t>cm</t>
  </si>
  <si>
    <t>km/h</t>
  </si>
  <si>
    <t>Profiltiefe in mm (0-8)</t>
  </si>
  <si>
    <t>Max-Drehzahl im 5. Gang</t>
  </si>
  <si>
    <t>1.Gang</t>
  </si>
  <si>
    <t>2.Gang</t>
  </si>
  <si>
    <t>3.Gang</t>
  </si>
  <si>
    <t>4.Gang</t>
  </si>
  <si>
    <t>abzüglich  Schlupf in %</t>
  </si>
  <si>
    <t>Umfang korrigiert</t>
  </si>
  <si>
    <t>Umfang Ergebnis</t>
  </si>
  <si>
    <t>&gt;</t>
  </si>
  <si>
    <t>V-ist in Abhängigkeit von Drehzahl und Gang</t>
  </si>
  <si>
    <r>
      <t>V</t>
    </r>
    <r>
      <rPr>
        <sz val="10"/>
        <rFont val="Arial"/>
        <family val="0"/>
      </rPr>
      <t>-max</t>
    </r>
  </si>
  <si>
    <r>
      <t xml:space="preserve">Breite z.B. </t>
    </r>
    <r>
      <rPr>
        <b/>
        <sz val="10"/>
        <color indexed="10"/>
        <rFont val="Arial"/>
        <family val="2"/>
      </rPr>
      <t>225</t>
    </r>
    <r>
      <rPr>
        <sz val="10"/>
        <rFont val="Arial"/>
        <family val="0"/>
      </rPr>
      <t>/50</t>
    </r>
  </si>
  <si>
    <t>Reifengröße Antriebsachse</t>
  </si>
  <si>
    <r>
      <t>Getriebe</t>
    </r>
    <r>
      <rPr>
        <b/>
        <sz val="12"/>
        <rFont val="Arial"/>
        <family val="2"/>
      </rPr>
      <t xml:space="preserve"> 950-02 / Schweiz</t>
    </r>
  </si>
  <si>
    <t>!!!   Nur in den gelben Feldern Eintragungen vornehmen   !!!</t>
  </si>
  <si>
    <r>
      <t>Höhe[%] z.B. 225/</t>
    </r>
    <r>
      <rPr>
        <b/>
        <sz val="10"/>
        <color indexed="10"/>
        <rFont val="Arial"/>
        <family val="2"/>
      </rPr>
      <t>50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</si>
</sst>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"/>
    <numFmt numFmtId="179" formatCode="0.000000000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1" fontId="0" fillId="2" borderId="0" xfId="0" applyNumberForma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5" fontId="0" fillId="2" borderId="0" xfId="0" applyNumberFormat="1" applyFill="1" applyBorder="1" applyAlignment="1" applyProtection="1">
      <alignment/>
      <protection/>
    </xf>
    <xf numFmtId="1" fontId="0" fillId="3" borderId="1" xfId="0" applyNumberFormat="1" applyFill="1" applyBorder="1" applyAlignment="1" applyProtection="1">
      <alignment horizontal="right"/>
      <protection/>
    </xf>
    <xf numFmtId="1" fontId="0" fillId="3" borderId="2" xfId="0" applyNumberFormat="1" applyFill="1" applyBorder="1" applyAlignment="1" applyProtection="1">
      <alignment horizontal="right"/>
      <protection/>
    </xf>
    <xf numFmtId="1" fontId="3" fillId="3" borderId="2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right"/>
      <protection/>
    </xf>
    <xf numFmtId="1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2" fontId="0" fillId="2" borderId="7" xfId="0" applyNumberFormat="1" applyFill="1" applyBorder="1" applyAlignment="1" applyProtection="1">
      <alignment/>
      <protection/>
    </xf>
    <xf numFmtId="49" fontId="0" fillId="2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right"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center"/>
      <protection/>
    </xf>
    <xf numFmtId="2" fontId="0" fillId="3" borderId="11" xfId="0" applyNumberFormat="1" applyFill="1" applyBorder="1" applyAlignment="1" applyProtection="1">
      <alignment horizontal="right"/>
      <protection/>
    </xf>
    <xf numFmtId="0" fontId="0" fillId="3" borderId="12" xfId="0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 horizontal="right"/>
      <protection/>
    </xf>
    <xf numFmtId="0" fontId="0" fillId="2" borderId="14" xfId="0" applyFill="1" applyBorder="1" applyAlignment="1" applyProtection="1">
      <alignment horizontal="right"/>
      <protection/>
    </xf>
    <xf numFmtId="0" fontId="0" fillId="2" borderId="15" xfId="0" applyFill="1" applyBorder="1" applyAlignment="1" applyProtection="1">
      <alignment horizontal="right"/>
      <protection/>
    </xf>
    <xf numFmtId="49" fontId="0" fillId="2" borderId="4" xfId="0" applyNumberFormat="1" applyFill="1" applyBorder="1" applyAlignment="1" applyProtection="1">
      <alignment horizontal="center"/>
      <protection/>
    </xf>
    <xf numFmtId="49" fontId="0" fillId="2" borderId="5" xfId="0" applyNumberFormat="1" applyFill="1" applyBorder="1" applyAlignment="1" applyProtection="1">
      <alignment horizontal="center"/>
      <protection/>
    </xf>
    <xf numFmtId="49" fontId="1" fillId="2" borderId="10" xfId="0" applyNumberFormat="1" applyFont="1" applyFill="1" applyBorder="1" applyAlignment="1" applyProtection="1">
      <alignment horizontal="right"/>
      <protection/>
    </xf>
    <xf numFmtId="49" fontId="0" fillId="2" borderId="11" xfId="0" applyNumberFormat="1" applyFill="1" applyBorder="1" applyAlignment="1" applyProtection="1">
      <alignment horizontal="center"/>
      <protection/>
    </xf>
    <xf numFmtId="0" fontId="0" fillId="3" borderId="12" xfId="0" applyFill="1" applyBorder="1" applyAlignment="1" applyProtection="1">
      <alignment/>
      <protection/>
    </xf>
    <xf numFmtId="0" fontId="1" fillId="2" borderId="13" xfId="0" applyFont="1" applyFill="1" applyBorder="1" applyAlignment="1" applyProtection="1">
      <alignment horizontal="center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14" xfId="0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/>
      <protection/>
    </xf>
    <xf numFmtId="1" fontId="3" fillId="3" borderId="10" xfId="0" applyNumberFormat="1" applyFont="1" applyFill="1" applyBorder="1" applyAlignment="1" applyProtection="1">
      <alignment horizontal="right"/>
      <protection/>
    </xf>
    <xf numFmtId="1" fontId="3" fillId="3" borderId="12" xfId="0" applyNumberFormat="1" applyFont="1" applyFill="1" applyBorder="1" applyAlignment="1" applyProtection="1">
      <alignment horizontal="right"/>
      <protection/>
    </xf>
    <xf numFmtId="1" fontId="0" fillId="3" borderId="10" xfId="0" applyNumberFormat="1" applyFill="1" applyBorder="1" applyAlignment="1" applyProtection="1">
      <alignment horizontal="right"/>
      <protection/>
    </xf>
    <xf numFmtId="1" fontId="0" fillId="3" borderId="12" xfId="0" applyNumberFormat="1" applyFill="1" applyBorder="1" applyAlignment="1" applyProtection="1">
      <alignment horizontal="right"/>
      <protection/>
    </xf>
    <xf numFmtId="175" fontId="0" fillId="3" borderId="10" xfId="0" applyNumberFormat="1" applyFill="1" applyBorder="1" applyAlignment="1" applyProtection="1">
      <alignment horizontal="center"/>
      <protection/>
    </xf>
    <xf numFmtId="175" fontId="0" fillId="3" borderId="12" xfId="0" applyNumberFormat="1" applyFill="1" applyBorder="1" applyAlignment="1" applyProtection="1">
      <alignment horizontal="center"/>
      <protection/>
    </xf>
    <xf numFmtId="175" fontId="0" fillId="3" borderId="13" xfId="0" applyNumberFormat="1" applyFill="1" applyBorder="1" applyAlignment="1" applyProtection="1">
      <alignment horizontal="center"/>
      <protection/>
    </xf>
    <xf numFmtId="175" fontId="0" fillId="3" borderId="16" xfId="0" applyNumberFormat="1" applyFill="1" applyBorder="1" applyAlignment="1" applyProtection="1">
      <alignment horizontal="center"/>
      <protection/>
    </xf>
    <xf numFmtId="175" fontId="0" fillId="3" borderId="14" xfId="0" applyNumberFormat="1" applyFill="1" applyBorder="1" applyAlignment="1" applyProtection="1">
      <alignment horizontal="center"/>
      <protection/>
    </xf>
    <xf numFmtId="175" fontId="0" fillId="3" borderId="20" xfId="0" applyNumberForma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right"/>
      <protection/>
    </xf>
    <xf numFmtId="175" fontId="0" fillId="3" borderId="15" xfId="0" applyNumberFormat="1" applyFill="1" applyBorder="1" applyAlignment="1" applyProtection="1">
      <alignment horizontal="center"/>
      <protection/>
    </xf>
    <xf numFmtId="175" fontId="0" fillId="3" borderId="17" xfId="0" applyNumberForma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0" xfId="0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7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" fontId="8" fillId="5" borderId="20" xfId="0" applyNumberFormat="1" applyFont="1" applyFill="1" applyBorder="1" applyAlignment="1" applyProtection="1">
      <alignment/>
      <protection locked="0"/>
    </xf>
    <xf numFmtId="1" fontId="8" fillId="5" borderId="17" xfId="0" applyNumberFormat="1" applyFont="1" applyFill="1" applyBorder="1" applyAlignment="1" applyProtection="1">
      <alignment/>
      <protection locked="0"/>
    </xf>
    <xf numFmtId="1" fontId="8" fillId="5" borderId="12" xfId="0" applyNumberFormat="1" applyFont="1" applyFill="1" applyBorder="1" applyAlignment="1" applyProtection="1">
      <alignment/>
      <protection locked="0"/>
    </xf>
    <xf numFmtId="1" fontId="8" fillId="5" borderId="5" xfId="0" applyNumberFormat="1" applyFont="1" applyFill="1" applyBorder="1" applyAlignment="1" applyProtection="1">
      <alignment horizontal="right"/>
      <protection locked="0"/>
    </xf>
    <xf numFmtId="1" fontId="8" fillId="5" borderId="17" xfId="0" applyNumberFormat="1" applyFont="1" applyFill="1" applyBorder="1" applyAlignment="1" applyProtection="1">
      <alignment horizontal="left"/>
      <protection locked="0"/>
    </xf>
    <xf numFmtId="1" fontId="8" fillId="5" borderId="4" xfId="0" applyNumberFormat="1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Border="1" applyAlignment="1" applyProtection="1">
      <alignment horizontal="right"/>
      <protection locked="0"/>
    </xf>
    <xf numFmtId="1" fontId="8" fillId="5" borderId="16" xfId="0" applyNumberFormat="1" applyFont="1" applyFill="1" applyBorder="1" applyAlignment="1" applyProtection="1">
      <alignment horizontal="left"/>
      <protection locked="0"/>
    </xf>
    <xf numFmtId="1" fontId="8" fillId="5" borderId="20" xfId="0" applyNumberFormat="1" applyFont="1" applyFill="1" applyBorder="1" applyAlignment="1" applyProtection="1">
      <alignment horizontal="left"/>
      <protection locked="0"/>
    </xf>
    <xf numFmtId="0" fontId="8" fillId="5" borderId="18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0875"/>
          <c:w val="0.95475"/>
          <c:h val="0.92575"/>
        </c:manualLayout>
      </c:layout>
      <c:scatterChart>
        <c:scatterStyle val="line"/>
        <c:varyColors val="0"/>
        <c:ser>
          <c:idx val="0"/>
          <c:order val="0"/>
          <c:tx>
            <c:v>1.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Übersetzung!$D$29:$D$42</c:f>
              <c:numCache>
                <c:ptCount val="14"/>
                <c:pt idx="0">
                  <c:v>0</c:v>
                </c:pt>
                <c:pt idx="1">
                  <c:v>9.530903913994287</c:v>
                </c:pt>
                <c:pt idx="2">
                  <c:v>14.29635587099143</c:v>
                </c:pt>
                <c:pt idx="3">
                  <c:v>19.061807827988574</c:v>
                </c:pt>
                <c:pt idx="4">
                  <c:v>23.827259784985717</c:v>
                </c:pt>
                <c:pt idx="5">
                  <c:v>28.59271174198286</c:v>
                </c:pt>
                <c:pt idx="6">
                  <c:v>33.35816369898001</c:v>
                </c:pt>
                <c:pt idx="7">
                  <c:v>38.12361565597715</c:v>
                </c:pt>
                <c:pt idx="8">
                  <c:v>42.889067612974294</c:v>
                </c:pt>
                <c:pt idx="9">
                  <c:v>47.654519569971434</c:v>
                </c:pt>
                <c:pt idx="10">
                  <c:v>52.41997152696858</c:v>
                </c:pt>
                <c:pt idx="11">
                  <c:v>57.18542348396572</c:v>
                </c:pt>
                <c:pt idx="12">
                  <c:v>61.95087544096287</c:v>
                </c:pt>
                <c:pt idx="13">
                  <c:v>66.71632739796001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1"/>
          <c:order val="1"/>
          <c:tx>
            <c:v>2.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Übersetzung!$F$29:$F$42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2"/>
          <c:order val="2"/>
          <c:tx>
            <c:v>3.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Übersetzung!$G$29:$G$42</c:f>
              <c:numCache>
                <c:ptCount val="14"/>
                <c:pt idx="0">
                  <c:v>0</c:v>
                </c:pt>
                <c:pt idx="1">
                  <c:v>24.051340598010658</c:v>
                </c:pt>
                <c:pt idx="2">
                  <c:v>36.07701089701599</c:v>
                </c:pt>
                <c:pt idx="3">
                  <c:v>48.102681196021315</c:v>
                </c:pt>
                <c:pt idx="4">
                  <c:v>60.12835149502664</c:v>
                </c:pt>
                <c:pt idx="5">
                  <c:v>72.15402179403198</c:v>
                </c:pt>
                <c:pt idx="6">
                  <c:v>84.1796920930373</c:v>
                </c:pt>
                <c:pt idx="7">
                  <c:v>96.20536239204263</c:v>
                </c:pt>
                <c:pt idx="8">
                  <c:v>108.23103269104796</c:v>
                </c:pt>
                <c:pt idx="9">
                  <c:v>120.25670299005328</c:v>
                </c:pt>
                <c:pt idx="10">
                  <c:v>132.28237328905863</c:v>
                </c:pt>
                <c:pt idx="11">
                  <c:v>144.30804358806395</c:v>
                </c:pt>
                <c:pt idx="12">
                  <c:v>156.33371388706928</c:v>
                </c:pt>
                <c:pt idx="13">
                  <c:v>168.3593841860746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3"/>
          <c:order val="3"/>
          <c:tx>
            <c:v>4.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Übersetzung!$I$29:$I$42</c:f>
              <c:numCache>
                <c:ptCount val="14"/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ser>
          <c:idx val="4"/>
          <c:order val="4"/>
          <c:tx>
            <c:v>5.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Übersetzung!$J$29:$J$42</c:f>
              <c:numCache>
                <c:ptCount val="14"/>
                <c:pt idx="0">
                  <c:v>0</c:v>
                </c:pt>
                <c:pt idx="1">
                  <c:v>39.73699750975674</c:v>
                </c:pt>
                <c:pt idx="2">
                  <c:v>59.60549626463511</c:v>
                </c:pt>
                <c:pt idx="3">
                  <c:v>79.47399501951348</c:v>
                </c:pt>
                <c:pt idx="4">
                  <c:v>99.34249377439185</c:v>
                </c:pt>
                <c:pt idx="5">
                  <c:v>119.21099252927021</c:v>
                </c:pt>
                <c:pt idx="6">
                  <c:v>139.0794912841486</c:v>
                </c:pt>
                <c:pt idx="7">
                  <c:v>158.94799003902696</c:v>
                </c:pt>
                <c:pt idx="8">
                  <c:v>178.81648879390534</c:v>
                </c:pt>
                <c:pt idx="9">
                  <c:v>198.6849875487837</c:v>
                </c:pt>
                <c:pt idx="10">
                  <c:v>218.55348630366205</c:v>
                </c:pt>
                <c:pt idx="11">
                  <c:v>238.42198505854043</c:v>
                </c:pt>
                <c:pt idx="12">
                  <c:v>258.2904838134188</c:v>
                </c:pt>
                <c:pt idx="13">
                  <c:v>278.1589825682972</c:v>
                </c:pt>
              </c:numCache>
            </c:numRef>
          </c:xVal>
          <c:yVal>
            <c:numRef>
              <c:f>Übersetzung!$C$29:$C$42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  <c:pt idx="10">
                  <c:v>5500</c:v>
                </c:pt>
                <c:pt idx="11">
                  <c:v>6000</c:v>
                </c:pt>
                <c:pt idx="12">
                  <c:v>6500</c:v>
                </c:pt>
                <c:pt idx="13">
                  <c:v>7000</c:v>
                </c:pt>
              </c:numCache>
            </c:numRef>
          </c:yVal>
          <c:smooth val="0"/>
        </c:ser>
        <c:axId val="53467040"/>
        <c:axId val="11441313"/>
      </c:scatterChart>
      <c:valAx>
        <c:axId val="5346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441313"/>
        <c:crosses val="autoZero"/>
        <c:crossBetween val="midCat"/>
        <c:dispUnits/>
      </c:valAx>
      <c:valAx>
        <c:axId val="1144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Drehzahl [1/min]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670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Chart 1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workbookViewId="0" topLeftCell="A1">
      <selection activeCell="M29" sqref="M29"/>
    </sheetView>
  </sheetViews>
  <sheetFormatPr defaultColWidth="11.421875" defaultRowHeight="12.75"/>
  <cols>
    <col min="1" max="2" width="2.7109375" style="0" customWidth="1"/>
    <col min="3" max="3" width="21.7109375" style="0" customWidth="1"/>
    <col min="4" max="4" width="7.7109375" style="0" customWidth="1"/>
    <col min="5" max="5" width="1.7109375" style="0" customWidth="1"/>
    <col min="6" max="7" width="7.7109375" style="0" customWidth="1"/>
    <col min="8" max="8" width="1.7109375" style="0" customWidth="1"/>
    <col min="9" max="10" width="7.7109375" style="0" customWidth="1"/>
    <col min="11" max="12" width="2.7109375" style="0" customWidth="1"/>
  </cols>
  <sheetData>
    <row r="1" spans="1:12" ht="13.5" thickBo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 customHeight="1">
      <c r="A2" s="71"/>
      <c r="B2" s="75" t="s">
        <v>28</v>
      </c>
      <c r="C2" s="76"/>
      <c r="D2" s="76"/>
      <c r="E2" s="76"/>
      <c r="F2" s="76"/>
      <c r="G2" s="76"/>
      <c r="H2" s="76"/>
      <c r="I2" s="76"/>
      <c r="J2" s="76"/>
      <c r="K2" s="77"/>
      <c r="L2" s="72"/>
    </row>
    <row r="3" spans="1:12" ht="12.75">
      <c r="A3" s="71"/>
      <c r="B3" s="78"/>
      <c r="C3" s="79"/>
      <c r="D3" s="79"/>
      <c r="E3" s="79"/>
      <c r="F3" s="79"/>
      <c r="G3" s="79"/>
      <c r="H3" s="79"/>
      <c r="I3" s="79"/>
      <c r="J3" s="79"/>
      <c r="K3" s="80"/>
      <c r="L3" s="72"/>
    </row>
    <row r="4" spans="1:12" ht="12.75">
      <c r="A4" s="71"/>
      <c r="B4" s="19"/>
      <c r="C4" s="20"/>
      <c r="D4" s="20"/>
      <c r="E4" s="20"/>
      <c r="F4" s="20"/>
      <c r="G4" s="20"/>
      <c r="H4" s="20"/>
      <c r="I4" s="20"/>
      <c r="J4" s="20"/>
      <c r="K4" s="21"/>
      <c r="L4" s="72"/>
    </row>
    <row r="5" spans="1:12" ht="12.75">
      <c r="A5" s="71"/>
      <c r="B5" s="22"/>
      <c r="C5" s="81" t="s">
        <v>29</v>
      </c>
      <c r="D5" s="81"/>
      <c r="E5" s="81"/>
      <c r="F5" s="81"/>
      <c r="G5" s="81"/>
      <c r="H5" s="81"/>
      <c r="I5" s="81"/>
      <c r="J5" s="81"/>
      <c r="K5" s="23"/>
      <c r="L5" s="72"/>
    </row>
    <row r="6" spans="1:12" ht="12.75">
      <c r="A6" s="71"/>
      <c r="B6" s="22"/>
      <c r="C6" s="1"/>
      <c r="D6" s="1"/>
      <c r="E6" s="1"/>
      <c r="F6" s="1"/>
      <c r="G6" s="1"/>
      <c r="H6" s="1"/>
      <c r="I6" s="1"/>
      <c r="J6" s="1"/>
      <c r="K6" s="23"/>
      <c r="L6" s="72"/>
    </row>
    <row r="7" spans="1:12" ht="12.75">
      <c r="A7" s="71"/>
      <c r="B7" s="22"/>
      <c r="C7" s="64" t="s">
        <v>27</v>
      </c>
      <c r="D7" s="66"/>
      <c r="E7" s="1"/>
      <c r="F7" s="3"/>
      <c r="G7" s="3"/>
      <c r="H7" s="3"/>
      <c r="I7" s="3"/>
      <c r="J7" s="3"/>
      <c r="K7" s="23"/>
      <c r="L7" s="72"/>
    </row>
    <row r="8" spans="1:12" ht="12.75">
      <c r="A8" s="71"/>
      <c r="B8" s="22"/>
      <c r="C8" s="33" t="s">
        <v>26</v>
      </c>
      <c r="D8" s="83">
        <v>225</v>
      </c>
      <c r="E8" s="2"/>
      <c r="F8" s="3"/>
      <c r="G8" s="3"/>
      <c r="H8" s="3"/>
      <c r="I8" s="3"/>
      <c r="J8" s="3"/>
      <c r="K8" s="23"/>
      <c r="L8" s="72"/>
    </row>
    <row r="9" spans="1:12" ht="12.75">
      <c r="A9" s="71"/>
      <c r="B9" s="22"/>
      <c r="C9" s="34" t="s">
        <v>30</v>
      </c>
      <c r="D9" s="83">
        <v>50</v>
      </c>
      <c r="E9" s="2"/>
      <c r="F9" s="3"/>
      <c r="G9" s="3"/>
      <c r="H9" s="3"/>
      <c r="I9" s="1"/>
      <c r="J9" s="82"/>
      <c r="K9" s="24"/>
      <c r="L9" s="72"/>
    </row>
    <row r="10" spans="1:12" ht="12.75">
      <c r="A10" s="71"/>
      <c r="B10" s="22"/>
      <c r="C10" s="34" t="s">
        <v>1</v>
      </c>
      <c r="D10" s="83">
        <v>16</v>
      </c>
      <c r="E10" s="2"/>
      <c r="F10" s="3"/>
      <c r="G10" s="3"/>
      <c r="H10" s="3"/>
      <c r="I10" s="1"/>
      <c r="J10" s="82"/>
      <c r="K10" s="23"/>
      <c r="L10" s="72"/>
    </row>
    <row r="11" spans="1:12" ht="12.75">
      <c r="A11" s="71"/>
      <c r="B11" s="22"/>
      <c r="C11" s="35" t="s">
        <v>14</v>
      </c>
      <c r="D11" s="84">
        <v>8</v>
      </c>
      <c r="E11" s="2" t="s">
        <v>23</v>
      </c>
      <c r="F11" s="73" t="s">
        <v>22</v>
      </c>
      <c r="G11" s="74"/>
      <c r="H11" s="30" t="s">
        <v>11</v>
      </c>
      <c r="I11" s="31">
        <f>PI()*((D10*2.54)+(((((D8/100)*D9)-(8-D11))/10)*2))</f>
        <v>198.36016014765954</v>
      </c>
      <c r="J11" s="32" t="s">
        <v>12</v>
      </c>
      <c r="K11" s="23"/>
      <c r="L11" s="72"/>
    </row>
    <row r="12" spans="1:12" ht="12.75">
      <c r="A12" s="71"/>
      <c r="B12" s="22"/>
      <c r="C12" s="15"/>
      <c r="D12" s="16"/>
      <c r="E12" s="2"/>
      <c r="F12" s="3"/>
      <c r="G12" s="15"/>
      <c r="H12" s="14"/>
      <c r="I12" s="17"/>
      <c r="J12" s="18"/>
      <c r="K12" s="23"/>
      <c r="L12" s="72"/>
    </row>
    <row r="13" spans="1:12" ht="12.75">
      <c r="A13" s="71"/>
      <c r="B13" s="22"/>
      <c r="C13" s="29" t="s">
        <v>20</v>
      </c>
      <c r="D13" s="85">
        <v>1</v>
      </c>
      <c r="E13" s="2" t="s">
        <v>23</v>
      </c>
      <c r="F13" s="73" t="s">
        <v>21</v>
      </c>
      <c r="G13" s="74"/>
      <c r="H13" s="30" t="s">
        <v>11</v>
      </c>
      <c r="I13" s="31">
        <f>I11-((I11/100)*D13)</f>
        <v>196.37655854618293</v>
      </c>
      <c r="J13" s="32" t="s">
        <v>12</v>
      </c>
      <c r="K13" s="23"/>
      <c r="L13" s="72"/>
    </row>
    <row r="14" spans="1:12" ht="12.75">
      <c r="A14" s="71"/>
      <c r="B14" s="22"/>
      <c r="C14" s="3"/>
      <c r="D14" s="49"/>
      <c r="E14" s="49"/>
      <c r="F14" s="49"/>
      <c r="G14" s="3"/>
      <c r="H14" s="3"/>
      <c r="I14" s="3"/>
      <c r="J14" s="3"/>
      <c r="K14" s="23"/>
      <c r="L14" s="72"/>
    </row>
    <row r="15" spans="1:12" ht="12.75">
      <c r="A15" s="71"/>
      <c r="B15" s="22"/>
      <c r="C15" s="53"/>
      <c r="D15" s="47" t="s">
        <v>6</v>
      </c>
      <c r="E15" s="48" t="s">
        <v>10</v>
      </c>
      <c r="F15" s="50" t="s">
        <v>7</v>
      </c>
      <c r="G15" s="1"/>
      <c r="H15" s="1"/>
      <c r="I15" s="1"/>
      <c r="J15" s="3"/>
      <c r="K15" s="23"/>
      <c r="L15" s="72"/>
    </row>
    <row r="16" spans="1:12" ht="12.75">
      <c r="A16" s="71"/>
      <c r="B16" s="51"/>
      <c r="C16" s="52" t="s">
        <v>9</v>
      </c>
      <c r="D16" s="86">
        <v>9</v>
      </c>
      <c r="E16" s="37" t="s">
        <v>10</v>
      </c>
      <c r="F16" s="87">
        <v>31</v>
      </c>
      <c r="G16" s="1"/>
      <c r="H16" s="58">
        <f>F16/D16</f>
        <v>3.4444444444444446</v>
      </c>
      <c r="I16" s="59"/>
      <c r="J16" s="4"/>
      <c r="K16" s="23"/>
      <c r="L16" s="72"/>
    </row>
    <row r="17" spans="1:12" ht="12.75">
      <c r="A17" s="71"/>
      <c r="B17" s="22"/>
      <c r="C17" s="3"/>
      <c r="D17" s="3"/>
      <c r="E17" s="3"/>
      <c r="F17" s="3"/>
      <c r="G17" s="3"/>
      <c r="H17" s="3"/>
      <c r="I17" s="3"/>
      <c r="J17" s="3"/>
      <c r="K17" s="23"/>
      <c r="L17" s="72"/>
    </row>
    <row r="18" spans="1:12" ht="12.75">
      <c r="A18" s="71"/>
      <c r="B18" s="22"/>
      <c r="C18" s="33" t="s">
        <v>4</v>
      </c>
      <c r="D18" s="88">
        <v>13</v>
      </c>
      <c r="E18" s="36" t="s">
        <v>10</v>
      </c>
      <c r="F18" s="90">
        <v>41</v>
      </c>
      <c r="G18" s="1"/>
      <c r="H18" s="60">
        <f>F18/D18</f>
        <v>3.1538461538461537</v>
      </c>
      <c r="I18" s="61"/>
      <c r="J18" s="3"/>
      <c r="K18" s="23"/>
      <c r="L18" s="72"/>
    </row>
    <row r="19" spans="1:12" ht="12.75">
      <c r="A19" s="71"/>
      <c r="B19" s="22"/>
      <c r="C19" s="34" t="s">
        <v>3</v>
      </c>
      <c r="D19" s="89">
        <v>19</v>
      </c>
      <c r="E19" s="25" t="s">
        <v>10</v>
      </c>
      <c r="F19" s="91">
        <v>36</v>
      </c>
      <c r="G19" s="1"/>
      <c r="H19" s="62">
        <f>F19/D19</f>
        <v>1.894736842105263</v>
      </c>
      <c r="I19" s="63"/>
      <c r="J19" s="3"/>
      <c r="K19" s="23"/>
      <c r="L19" s="72"/>
    </row>
    <row r="20" spans="1:12" ht="12.75">
      <c r="A20" s="71"/>
      <c r="B20" s="22"/>
      <c r="C20" s="34" t="s">
        <v>5</v>
      </c>
      <c r="D20" s="89">
        <v>24</v>
      </c>
      <c r="E20" s="25" t="s">
        <v>10</v>
      </c>
      <c r="F20" s="91">
        <v>32</v>
      </c>
      <c r="G20" s="1"/>
      <c r="H20" s="62">
        <f>F20/D20</f>
        <v>1.3333333333333333</v>
      </c>
      <c r="I20" s="63"/>
      <c r="J20" s="3"/>
      <c r="K20" s="23"/>
      <c r="L20" s="72"/>
    </row>
    <row r="21" spans="1:12" ht="12.75">
      <c r="A21" s="71"/>
      <c r="B21" s="22"/>
      <c r="C21" s="34" t="s">
        <v>2</v>
      </c>
      <c r="D21" s="89">
        <v>28</v>
      </c>
      <c r="E21" s="25" t="s">
        <v>10</v>
      </c>
      <c r="F21" s="91">
        <v>29</v>
      </c>
      <c r="G21" s="1"/>
      <c r="H21" s="62">
        <f>F21/D21</f>
        <v>1.0357142857142858</v>
      </c>
      <c r="I21" s="63"/>
      <c r="J21" s="3"/>
      <c r="K21" s="23"/>
      <c r="L21" s="72"/>
    </row>
    <row r="22" spans="1:12" ht="12.75">
      <c r="A22" s="71"/>
      <c r="B22" s="22"/>
      <c r="C22" s="35" t="s">
        <v>0</v>
      </c>
      <c r="D22" s="86">
        <v>36</v>
      </c>
      <c r="E22" s="37" t="s">
        <v>10</v>
      </c>
      <c r="F22" s="87">
        <v>31</v>
      </c>
      <c r="G22" s="1"/>
      <c r="H22" s="68">
        <f>F22/D22</f>
        <v>0.8611111111111112</v>
      </c>
      <c r="I22" s="69"/>
      <c r="J22" s="3"/>
      <c r="K22" s="23"/>
      <c r="L22" s="72"/>
    </row>
    <row r="23" spans="1:12" ht="12.75">
      <c r="A23" s="71"/>
      <c r="B23" s="22"/>
      <c r="C23" s="3"/>
      <c r="D23" s="3"/>
      <c r="E23" s="3"/>
      <c r="F23" s="3"/>
      <c r="G23" s="26"/>
      <c r="H23" s="25"/>
      <c r="I23" s="18"/>
      <c r="J23" s="3"/>
      <c r="K23" s="23"/>
      <c r="L23" s="72"/>
    </row>
    <row r="24" spans="1:12" ht="12.75">
      <c r="A24" s="71"/>
      <c r="B24" s="22"/>
      <c r="C24" s="29" t="s">
        <v>15</v>
      </c>
      <c r="D24" s="85">
        <v>6450</v>
      </c>
      <c r="E24" s="2"/>
      <c r="F24" s="1"/>
      <c r="G24" s="38" t="s">
        <v>25</v>
      </c>
      <c r="H24" s="39" t="s">
        <v>11</v>
      </c>
      <c r="I24" s="31">
        <f>(6*I$13*D24)/10000/(H$22*H$16)</f>
        <v>256.225431040466</v>
      </c>
      <c r="J24" s="40" t="s">
        <v>13</v>
      </c>
      <c r="K24" s="23"/>
      <c r="L24" s="72"/>
    </row>
    <row r="25" spans="1:12" ht="12.75">
      <c r="A25" s="71"/>
      <c r="B25" s="22"/>
      <c r="C25" s="3"/>
      <c r="D25" s="3"/>
      <c r="E25" s="3"/>
      <c r="F25" s="3"/>
      <c r="G25" s="3"/>
      <c r="H25" s="3"/>
      <c r="I25" s="3"/>
      <c r="J25" s="3"/>
      <c r="K25" s="23"/>
      <c r="L25" s="72"/>
    </row>
    <row r="26" spans="1:12" ht="12.75">
      <c r="A26" s="71"/>
      <c r="B26" s="22"/>
      <c r="C26" s="64" t="s">
        <v>24</v>
      </c>
      <c r="D26" s="65"/>
      <c r="E26" s="65"/>
      <c r="F26" s="65"/>
      <c r="G26" s="65"/>
      <c r="H26" s="65"/>
      <c r="I26" s="65"/>
      <c r="J26" s="66"/>
      <c r="K26" s="23"/>
      <c r="L26" s="72"/>
    </row>
    <row r="27" spans="1:12" ht="12.75">
      <c r="A27" s="71"/>
      <c r="B27" s="22"/>
      <c r="C27" s="41"/>
      <c r="D27" s="10"/>
      <c r="E27" s="9"/>
      <c r="F27" s="9"/>
      <c r="G27" s="10"/>
      <c r="H27" s="10"/>
      <c r="I27" s="10"/>
      <c r="J27" s="42"/>
      <c r="K27" s="23"/>
      <c r="L27" s="72"/>
    </row>
    <row r="28" spans="1:12" ht="12.75">
      <c r="A28" s="71"/>
      <c r="B28" s="22"/>
      <c r="C28" s="43"/>
      <c r="D28" s="11" t="s">
        <v>16</v>
      </c>
      <c r="E28" s="12"/>
      <c r="F28" s="13" t="s">
        <v>17</v>
      </c>
      <c r="G28" s="11" t="s">
        <v>18</v>
      </c>
      <c r="H28" s="67" t="s">
        <v>19</v>
      </c>
      <c r="I28" s="67"/>
      <c r="J28" s="44" t="s">
        <v>8</v>
      </c>
      <c r="K28" s="23"/>
      <c r="L28" s="72"/>
    </row>
    <row r="29" spans="1:12" ht="12.75">
      <c r="A29" s="71"/>
      <c r="B29" s="22"/>
      <c r="C29" s="45">
        <v>0</v>
      </c>
      <c r="D29" s="6">
        <f aca="true" t="shared" si="0" ref="D29:D42">(6*$I$13*$C29)/10000/($H$18*$H$16)</f>
        <v>0</v>
      </c>
      <c r="E29" s="56">
        <f aca="true" t="shared" si="1" ref="E29:E42">(6*$I$13*$C29)/10000/($H$19*$H$16)</f>
        <v>0</v>
      </c>
      <c r="F29" s="57"/>
      <c r="G29" s="5">
        <f aca="true" t="shared" si="2" ref="G29:G42">(6*$I$13*$C29)/10000/($H$20*$H$16)</f>
        <v>0</v>
      </c>
      <c r="H29" s="56">
        <f aca="true" t="shared" si="3" ref="H29:H42">(6*$I$13*$C29)/10000/($H$21*$H$16)</f>
        <v>0</v>
      </c>
      <c r="I29" s="57"/>
      <c r="J29" s="6">
        <f aca="true" t="shared" si="4" ref="J29:J42">(6*$I$13*$C29)/10000/($H$22*$H$16)</f>
        <v>0</v>
      </c>
      <c r="K29" s="23"/>
      <c r="L29" s="72"/>
    </row>
    <row r="30" spans="1:12" ht="12.75">
      <c r="A30" s="71"/>
      <c r="B30" s="22"/>
      <c r="C30" s="45">
        <v>1000</v>
      </c>
      <c r="D30" s="6">
        <f t="shared" si="0"/>
        <v>10.84628985833363</v>
      </c>
      <c r="E30" s="56">
        <f t="shared" si="1"/>
        <v>18.053973930858756</v>
      </c>
      <c r="F30" s="57"/>
      <c r="G30" s="6">
        <f t="shared" si="2"/>
        <v>25.65564716490455</v>
      </c>
      <c r="H30" s="56">
        <f t="shared" si="3"/>
        <v>33.02795956861275</v>
      </c>
      <c r="I30" s="57"/>
      <c r="J30" s="6">
        <f t="shared" si="4"/>
        <v>39.72487302952962</v>
      </c>
      <c r="K30" s="23"/>
      <c r="L30" s="72"/>
    </row>
    <row r="31" spans="1:12" ht="12.75">
      <c r="A31" s="71"/>
      <c r="B31" s="22"/>
      <c r="C31" s="45">
        <v>1500</v>
      </c>
      <c r="D31" s="6">
        <f t="shared" si="0"/>
        <v>16.269434787500444</v>
      </c>
      <c r="E31" s="56">
        <f t="shared" si="1"/>
        <v>27.080960896288136</v>
      </c>
      <c r="F31" s="57"/>
      <c r="G31" s="6">
        <f t="shared" si="2"/>
        <v>38.483470747356826</v>
      </c>
      <c r="H31" s="56">
        <f t="shared" si="3"/>
        <v>49.54193935291912</v>
      </c>
      <c r="I31" s="57"/>
      <c r="J31" s="6">
        <f t="shared" si="4"/>
        <v>59.58730954429443</v>
      </c>
      <c r="K31" s="23"/>
      <c r="L31" s="72"/>
    </row>
    <row r="32" spans="1:12" ht="12.75">
      <c r="A32" s="71"/>
      <c r="B32" s="22"/>
      <c r="C32" s="45">
        <v>2000</v>
      </c>
      <c r="D32" s="6">
        <f t="shared" si="0"/>
        <v>21.69257971666726</v>
      </c>
      <c r="E32" s="56">
        <f t="shared" si="1"/>
        <v>36.10794786171751</v>
      </c>
      <c r="F32" s="57"/>
      <c r="G32" s="6">
        <f t="shared" si="2"/>
        <v>51.3112943298091</v>
      </c>
      <c r="H32" s="56">
        <f t="shared" si="3"/>
        <v>66.0559191372255</v>
      </c>
      <c r="I32" s="57"/>
      <c r="J32" s="6">
        <f t="shared" si="4"/>
        <v>79.44974605905924</v>
      </c>
      <c r="K32" s="23"/>
      <c r="L32" s="72"/>
    </row>
    <row r="33" spans="1:12" ht="12.75">
      <c r="A33" s="71"/>
      <c r="B33" s="22"/>
      <c r="C33" s="45">
        <v>2500</v>
      </c>
      <c r="D33" s="6">
        <f t="shared" si="0"/>
        <v>27.115724645834074</v>
      </c>
      <c r="E33" s="56">
        <f t="shared" si="1"/>
        <v>45.13493482714689</v>
      </c>
      <c r="F33" s="57"/>
      <c r="G33" s="6">
        <f t="shared" si="2"/>
        <v>64.13911791226137</v>
      </c>
      <c r="H33" s="56">
        <f t="shared" si="3"/>
        <v>82.56989892153186</v>
      </c>
      <c r="I33" s="57"/>
      <c r="J33" s="6">
        <f t="shared" si="4"/>
        <v>99.31218257382403</v>
      </c>
      <c r="K33" s="23"/>
      <c r="L33" s="72"/>
    </row>
    <row r="34" spans="1:12" ht="12.75">
      <c r="A34" s="71"/>
      <c r="B34" s="22"/>
      <c r="C34" s="45">
        <v>3000</v>
      </c>
      <c r="D34" s="6">
        <f t="shared" si="0"/>
        <v>32.53886957500089</v>
      </c>
      <c r="E34" s="56">
        <f t="shared" si="1"/>
        <v>54.16192179257627</v>
      </c>
      <c r="F34" s="57"/>
      <c r="G34" s="6">
        <f t="shared" si="2"/>
        <v>76.96694149471365</v>
      </c>
      <c r="H34" s="56">
        <f t="shared" si="3"/>
        <v>99.08387870583825</v>
      </c>
      <c r="I34" s="57"/>
      <c r="J34" s="6">
        <f t="shared" si="4"/>
        <v>119.17461908858886</v>
      </c>
      <c r="K34" s="23"/>
      <c r="L34" s="72"/>
    </row>
    <row r="35" spans="1:12" ht="12.75">
      <c r="A35" s="71"/>
      <c r="B35" s="22"/>
      <c r="C35" s="45">
        <v>3500</v>
      </c>
      <c r="D35" s="6">
        <f t="shared" si="0"/>
        <v>37.9620145041677</v>
      </c>
      <c r="E35" s="56">
        <f t="shared" si="1"/>
        <v>63.18890875800564</v>
      </c>
      <c r="F35" s="57"/>
      <c r="G35" s="6">
        <f t="shared" si="2"/>
        <v>89.7947650771659</v>
      </c>
      <c r="H35" s="56">
        <f t="shared" si="3"/>
        <v>115.59785849014459</v>
      </c>
      <c r="I35" s="57"/>
      <c r="J35" s="6">
        <f t="shared" si="4"/>
        <v>139.03705560335362</v>
      </c>
      <c r="K35" s="23"/>
      <c r="L35" s="72"/>
    </row>
    <row r="36" spans="1:12" ht="12.75">
      <c r="A36" s="71"/>
      <c r="B36" s="22"/>
      <c r="C36" s="45">
        <v>4000</v>
      </c>
      <c r="D36" s="6">
        <f t="shared" si="0"/>
        <v>43.38515943333452</v>
      </c>
      <c r="E36" s="56">
        <f t="shared" si="1"/>
        <v>72.21589572343503</v>
      </c>
      <c r="F36" s="57"/>
      <c r="G36" s="6">
        <f t="shared" si="2"/>
        <v>102.6225886596182</v>
      </c>
      <c r="H36" s="56">
        <f t="shared" si="3"/>
        <v>132.111838274451</v>
      </c>
      <c r="I36" s="57"/>
      <c r="J36" s="6">
        <f t="shared" si="4"/>
        <v>158.89949211811847</v>
      </c>
      <c r="K36" s="23"/>
      <c r="L36" s="72"/>
    </row>
    <row r="37" spans="1:12" ht="12.75">
      <c r="A37" s="71"/>
      <c r="B37" s="22"/>
      <c r="C37" s="45">
        <v>4500</v>
      </c>
      <c r="D37" s="6">
        <f t="shared" si="0"/>
        <v>48.80830436250133</v>
      </c>
      <c r="E37" s="56">
        <f t="shared" si="1"/>
        <v>81.2428826888644</v>
      </c>
      <c r="F37" s="57"/>
      <c r="G37" s="6">
        <f t="shared" si="2"/>
        <v>115.45041224207047</v>
      </c>
      <c r="H37" s="56">
        <f t="shared" si="3"/>
        <v>148.62581805875735</v>
      </c>
      <c r="I37" s="57"/>
      <c r="J37" s="6">
        <f t="shared" si="4"/>
        <v>178.76192863288327</v>
      </c>
      <c r="K37" s="23"/>
      <c r="L37" s="72"/>
    </row>
    <row r="38" spans="1:12" ht="12.75">
      <c r="A38" s="71"/>
      <c r="B38" s="22"/>
      <c r="C38" s="45">
        <v>5000</v>
      </c>
      <c r="D38" s="6">
        <f t="shared" si="0"/>
        <v>54.23144929166815</v>
      </c>
      <c r="E38" s="56">
        <f t="shared" si="1"/>
        <v>90.26986965429379</v>
      </c>
      <c r="F38" s="57"/>
      <c r="G38" s="6">
        <f t="shared" si="2"/>
        <v>128.27823582452274</v>
      </c>
      <c r="H38" s="56">
        <f t="shared" si="3"/>
        <v>165.13979784306372</v>
      </c>
      <c r="I38" s="57"/>
      <c r="J38" s="6">
        <f t="shared" si="4"/>
        <v>198.62436514764806</v>
      </c>
      <c r="K38" s="23"/>
      <c r="L38" s="72"/>
    </row>
    <row r="39" spans="1:12" ht="12.75">
      <c r="A39" s="71"/>
      <c r="B39" s="22"/>
      <c r="C39" s="45">
        <v>5500</v>
      </c>
      <c r="D39" s="6">
        <f t="shared" si="0"/>
        <v>59.65459422083496</v>
      </c>
      <c r="E39" s="56">
        <f t="shared" si="1"/>
        <v>99.29685661972316</v>
      </c>
      <c r="F39" s="57"/>
      <c r="G39" s="6">
        <f t="shared" si="2"/>
        <v>141.106059406975</v>
      </c>
      <c r="H39" s="56">
        <f t="shared" si="3"/>
        <v>181.6537776273701</v>
      </c>
      <c r="I39" s="57"/>
      <c r="J39" s="6">
        <f t="shared" si="4"/>
        <v>218.48680166241286</v>
      </c>
      <c r="K39" s="23"/>
      <c r="L39" s="72"/>
    </row>
    <row r="40" spans="1:12" ht="12.75">
      <c r="A40" s="71"/>
      <c r="B40" s="22"/>
      <c r="C40" s="45">
        <v>6000</v>
      </c>
      <c r="D40" s="6">
        <f t="shared" si="0"/>
        <v>65.07773915000178</v>
      </c>
      <c r="E40" s="56">
        <f t="shared" si="1"/>
        <v>108.32384358515255</v>
      </c>
      <c r="F40" s="57"/>
      <c r="G40" s="6">
        <f t="shared" si="2"/>
        <v>153.9338829894273</v>
      </c>
      <c r="H40" s="56">
        <f t="shared" si="3"/>
        <v>198.1677574116765</v>
      </c>
      <c r="I40" s="57"/>
      <c r="J40" s="6">
        <f t="shared" si="4"/>
        <v>238.3492381771777</v>
      </c>
      <c r="K40" s="23"/>
      <c r="L40" s="72"/>
    </row>
    <row r="41" spans="1:12" ht="12.75">
      <c r="A41" s="71"/>
      <c r="B41" s="22"/>
      <c r="C41" s="92">
        <v>6500</v>
      </c>
      <c r="D41" s="7">
        <f t="shared" si="0"/>
        <v>70.5008840791686</v>
      </c>
      <c r="E41" s="54">
        <f t="shared" si="1"/>
        <v>117.35083055058192</v>
      </c>
      <c r="F41" s="55"/>
      <c r="G41" s="7">
        <f t="shared" si="2"/>
        <v>166.76170657187956</v>
      </c>
      <c r="H41" s="54">
        <f t="shared" si="3"/>
        <v>214.68173719598286</v>
      </c>
      <c r="I41" s="55"/>
      <c r="J41" s="7">
        <f t="shared" si="4"/>
        <v>258.2116746919425</v>
      </c>
      <c r="K41" s="23"/>
      <c r="L41" s="72"/>
    </row>
    <row r="42" spans="1:12" ht="12.75">
      <c r="A42" s="71"/>
      <c r="B42" s="22"/>
      <c r="C42" s="46">
        <v>7000</v>
      </c>
      <c r="D42" s="6">
        <f t="shared" si="0"/>
        <v>75.9240290083354</v>
      </c>
      <c r="E42" s="56">
        <f t="shared" si="1"/>
        <v>126.37781751601128</v>
      </c>
      <c r="F42" s="57"/>
      <c r="G42" s="6">
        <f t="shared" si="2"/>
        <v>179.5895301543318</v>
      </c>
      <c r="H42" s="56">
        <f t="shared" si="3"/>
        <v>231.19571698028918</v>
      </c>
      <c r="I42" s="57"/>
      <c r="J42" s="6">
        <f t="shared" si="4"/>
        <v>278.07411120670724</v>
      </c>
      <c r="K42" s="23"/>
      <c r="L42" s="72"/>
    </row>
    <row r="43" spans="1:12" ht="13.5" thickBot="1">
      <c r="A43" s="71"/>
      <c r="B43" s="27"/>
      <c r="C43" s="8"/>
      <c r="D43" s="8"/>
      <c r="E43" s="8"/>
      <c r="F43" s="8"/>
      <c r="G43" s="8"/>
      <c r="H43" s="8"/>
      <c r="I43" s="8"/>
      <c r="J43" s="8"/>
      <c r="K43" s="28"/>
      <c r="L43" s="72"/>
    </row>
    <row r="44" spans="1:12" ht="12.75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</sheetData>
  <sheetProtection selectLockedCells="1"/>
  <protectedRanges>
    <protectedRange password="EABD" sqref="B3:K4 B3:B43 C43:J43 K6:K43 C5:K5 C6 D6:D7 F6:J10 E6:E9 C14:J14 G15:J16 C17:J17 H11:J13 E10:F13 G12" name="Bereich1"/>
  </protectedRanges>
  <mergeCells count="46">
    <mergeCell ref="F11:G11"/>
    <mergeCell ref="F13:G13"/>
    <mergeCell ref="B2:K3"/>
    <mergeCell ref="A1:L1"/>
    <mergeCell ref="C5:J5"/>
    <mergeCell ref="J9:J10"/>
    <mergeCell ref="A44:L44"/>
    <mergeCell ref="A2:A43"/>
    <mergeCell ref="L2:L43"/>
    <mergeCell ref="E41:F41"/>
    <mergeCell ref="E42:F42"/>
    <mergeCell ref="H20:I20"/>
    <mergeCell ref="E35:F35"/>
    <mergeCell ref="E36:F36"/>
    <mergeCell ref="E37:F37"/>
    <mergeCell ref="C7:D7"/>
    <mergeCell ref="H21:I21"/>
    <mergeCell ref="H22:I22"/>
    <mergeCell ref="E29:F29"/>
    <mergeCell ref="E30:F30"/>
    <mergeCell ref="H16:I16"/>
    <mergeCell ref="H18:I18"/>
    <mergeCell ref="H19:I19"/>
    <mergeCell ref="E33:F33"/>
    <mergeCell ref="C26:J26"/>
    <mergeCell ref="H28:I28"/>
    <mergeCell ref="H29:I29"/>
    <mergeCell ref="H30:I30"/>
    <mergeCell ref="H31:I31"/>
    <mergeCell ref="H32:I32"/>
    <mergeCell ref="E31:F31"/>
    <mergeCell ref="H34:I34"/>
    <mergeCell ref="H35:I35"/>
    <mergeCell ref="E34:F34"/>
    <mergeCell ref="E32:F32"/>
    <mergeCell ref="E38:F38"/>
    <mergeCell ref="E39:F39"/>
    <mergeCell ref="E40:F40"/>
    <mergeCell ref="H33:I33"/>
    <mergeCell ref="H41:I41"/>
    <mergeCell ref="H42:I42"/>
    <mergeCell ref="H36:I36"/>
    <mergeCell ref="H37:I37"/>
    <mergeCell ref="H38:I38"/>
    <mergeCell ref="H39:I39"/>
    <mergeCell ref="H40:I40"/>
  </mergeCells>
  <printOptions/>
  <pageMargins left="0.75" right="0.75" top="1" bottom="1" header="0.4921259845" footer="0.4921259845"/>
  <pageSetup fitToHeight="1" fitToWidth="1" horizontalDpi="300" verticalDpi="300" orientation="portrait" paperSize="9" scale="90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Karosserie Stimming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Stimming</dc:creator>
  <cp:keywords/>
  <dc:description/>
  <cp:lastModifiedBy>Dieter Weiß</cp:lastModifiedBy>
  <cp:lastPrinted>2002-07-15T09:51:05Z</cp:lastPrinted>
  <dcterms:created xsi:type="dcterms:W3CDTF">1998-02-18T17:57:08Z</dcterms:created>
  <dcterms:modified xsi:type="dcterms:W3CDTF">2002-10-20T16:12:44Z</dcterms:modified>
  <cp:category/>
  <cp:version/>
  <cp:contentType/>
  <cp:contentStatus/>
</cp:coreProperties>
</file>